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Gradilišta\GRADILIŠTA 2020\POREČ 2020\Zavičajni muzej Poreč\"/>
    </mc:Choice>
  </mc:AlternateContent>
  <bookViews>
    <workbookView xWindow="0" yWindow="0" windowWidth="10035" windowHeight="9660"/>
  </bookViews>
  <sheets>
    <sheet name="Lis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7" i="1" l="1"/>
  <c r="F76" i="1"/>
  <c r="F75" i="1"/>
  <c r="F74" i="1"/>
  <c r="F73" i="1"/>
  <c r="F63" i="1"/>
  <c r="F62" i="1"/>
  <c r="F58" i="1"/>
  <c r="F47" i="1"/>
  <c r="F44" i="1"/>
  <c r="F36" i="1"/>
  <c r="F35" i="1"/>
  <c r="F31" i="1"/>
  <c r="F29" i="1"/>
  <c r="F27" i="1"/>
  <c r="F26" i="1"/>
  <c r="F65" i="1" l="1"/>
  <c r="F89" i="1" s="1"/>
  <c r="F80" i="1"/>
  <c r="F96" i="1" s="1"/>
  <c r="F97" i="1" s="1"/>
  <c r="F104" i="1" s="1"/>
  <c r="F38" i="1"/>
  <c r="F87" i="1" s="1"/>
  <c r="F50" i="1"/>
  <c r="F88" i="1" s="1"/>
  <c r="F90" i="1" l="1"/>
  <c r="F103" i="1" s="1"/>
  <c r="F106" i="1" s="1"/>
  <c r="F107" i="1" s="1"/>
  <c r="F108" i="1" s="1"/>
</calcChain>
</file>

<file path=xl/sharedStrings.xml><?xml version="1.0" encoding="utf-8"?>
<sst xmlns="http://schemas.openxmlformats.org/spreadsheetml/2006/main" count="87" uniqueCount="62">
  <si>
    <t>TROŠKOVNIK</t>
  </si>
  <si>
    <t>Prilog 2</t>
  </si>
  <si>
    <t xml:space="preserve">GRAĐEVINSKO OBRTNIČKIH RADOVA - ZA KONZERVACIJU I SANACIJU </t>
  </si>
  <si>
    <t>KOMPLEKSA ZGRADA ZAVIČAJNOG MUZEJA  POREŠTINE - MUSEO DEL TERRITORIO PARENTINO</t>
  </si>
  <si>
    <t>A/ GRAĐEVINSKI RADOVI</t>
  </si>
  <si>
    <t>1.</t>
  </si>
  <si>
    <t>2.</t>
  </si>
  <si>
    <t>3.</t>
  </si>
  <si>
    <t>m2</t>
  </si>
  <si>
    <t>4.</t>
  </si>
  <si>
    <t>VI ČELIČNE KONSTRUKCIJE</t>
  </si>
  <si>
    <t>Izrada ležajeva za nalijeganje čeličnih traverzi u kamenim zidovima. Štemenje rupa u kamenim zidovima veličine 40x40 cm dubine 40 cm, komplet s poravnanjem dna rupe - oslonac sa betonom C25/30 u debljini 10,0 cm (ležajni kvadar 40x40x40 cm). U cijeni je sadržana i izrada 4 rupe u zidu uz buduću čeličnu gredu za učvešćenje oslonca u kameni zid. Profil rupe 35 mm dubine 110 cm (izvedba bez vibracija!). U te rupe ugrađuje se rebrasti armaturni čelik profila 14 mm, dužine 120 cm  ukupno 4 kom (poprečno povezivanje preko čeličnih profila 2 profila 14 mm dužine 25 cm - zavareno). Sve prema detalju izvedbenog projekta. U cijeni sadržano i injektiranje rupa, nakon ugradbe armature. Sadržano je i obziđivanje oko ugrađenih čeličnih profila, nakon izvršene montaže istih. Obračun po komadu uređenja ležaja - komplet.</t>
  </si>
  <si>
    <t>a/ zgrada ozanke  A</t>
  </si>
  <si>
    <t>kom</t>
  </si>
  <si>
    <t>Dobava, transport, te ugradba čeličnih profila (čelik S235), na pripremljene ležajeve u kamenom zidu. Ugrađuju se čelični profili HEA 160 mm; HEA 180mm, IPE 240 mm, IPE 120 mm; UPN 220 mm, u svemu prema shemama i detaljima (izvedbena dokumentacija). Pažljiva montaža profila, da se ne oštete postojeća žbuka na stropovima (oslikani stropovi - zaštita konzervatori!). U cijeni sadržano miniziranje svih metalnih dijelova. Centralni dio muzeja - zasebna stavka troškovnika -  završno bojanje! Obračun po kg. ugrađenog profila.</t>
  </si>
  <si>
    <t>a/ zgrada A</t>
  </si>
  <si>
    <t>kg</t>
  </si>
  <si>
    <t>VI ČELIČNE KONSTRUKCIJE UKUPNO:</t>
  </si>
  <si>
    <t>VII  ZIDARSKI RADOVI:</t>
  </si>
  <si>
    <t xml:space="preserve"> Dobava i postava fasadne cijevne  čelične skele, komplet s podnicama, zaštitnom ogradom,  stepenicama, horizontalnom i vertikalnom stabilizacijom, te zaštitnom mrežom, u svemu prema projektu skele, uz poštivanje svih uvjeta zaštite na radu, te uvjeta Komunalnog odjela Grada. Na projekt skele potrebno je dobiti suglasnost Grada (komunalni odjel). Nakon dovršetka radova, skelu demontirati. Kako se radi o postavi skele uz susjednu zgradu (Epulonova 2), čije je krovište oštećeno, istu je potrebno izvesti neovisno o tom krovu. Obračun skele po m2. Dorada skele na poziciji balkona (zgrada A), te opšivanje osb pločama visine 125 cm, s podkonstrukcijom (ulica)</t>
  </si>
  <si>
    <t>Za manje popravke vezano uz zidarske radove, predviđaju se režijski sati. Priznavanje režijskih sati, samo uz prethodno odobrenje investitora i nadzornog inženjera.</t>
  </si>
  <si>
    <t>a/ zgrada  oznake A</t>
  </si>
  <si>
    <t>NK radnik</t>
  </si>
  <si>
    <t>sati</t>
  </si>
  <si>
    <t>KV radnik</t>
  </si>
  <si>
    <t>VII ZIDARSKI RADOVI UKUPNO:</t>
  </si>
  <si>
    <t>B/ OBRTNIČKI RADOVI</t>
  </si>
  <si>
    <t>XVIII SOBOSLIKARSKO LIČILAČKI RADOVI</t>
  </si>
  <si>
    <t>XVIII SOBOSLIKARSKO LIČILAČKI RADOVI UKUPNO:</t>
  </si>
  <si>
    <t>REKAPITULACIJA:</t>
  </si>
  <si>
    <t>I. EVAKUACIJA MUZEJSKE GRAĐE I NAMJEŠTAJA</t>
  </si>
  <si>
    <t>A/ GRAĐEVINSKI RADAOVI</t>
  </si>
  <si>
    <t>UKUPNO GRAĐEVINSKI RADOVI</t>
  </si>
  <si>
    <t>X  DRVENI   PODOVI</t>
  </si>
  <si>
    <t>UKUPNO OBRTNIČKI RADOVI</t>
  </si>
  <si>
    <t>SVEUKUPNA REKAPITULACIJA</t>
  </si>
  <si>
    <t>UKUPNO:</t>
  </si>
  <si>
    <t>PDV 25%</t>
  </si>
  <si>
    <t>SVEUKUPNO:</t>
  </si>
  <si>
    <t>projekcija troškova</t>
  </si>
  <si>
    <t>Napomena!</t>
  </si>
  <si>
    <t>PRIJE NUĐENJA OVIH STAVKI TROŠKOVNIKA OBAVEZNO JE IZVRŠITI UVID NA LICU MJESTA KAO I UVID U PROJEKTNU DOKUMENTACIJU. KOD DAVANJA PONUDE UZETI U OBZIR DA SE ZGRADA NALAZI UNUTAR STAROGRADSKE JEZGRE I DA JE ZGRADA ZAŠTIĆENI SPOMENIK KULTURE. Radovi će se izvoditi u svemu prema glavnom i izvedbenom projektu  detaljima projektanta, uputama konzervatora. Sve radnje vezane uz stabilnosti objekta  konstrukcije potrebno je usaglasiti s nadzornim inženjerom, nakon provjere postojećeg stanja.</t>
  </si>
  <si>
    <t>U jediničnim cijenama sadržani su svi vertikalni i horizontalni transporti materijala koji se ugrađuje, kao i odvoz sve šute na gradsku deponiju - neće se zasebno plaćati (uz plaćanje naknade). Izvođač je dužan postaviti mjerila za utrošak struje i vode, koje plaća prema utrošenom, kao i korištenje javne površine za izvedbu radova. Izvođač je dužan dostaviti shemu uređenja gradilišta, te o svom trošku postaviti propisanu tablu. Izvođač je dužan propisno osigurati i zaštititi gradilište također o svom trošku. U CIJENI SU URAČUNATE SVE POMOĆNE SKELE!</t>
  </si>
  <si>
    <t>Oznake zgrada u troškovniku:</t>
  </si>
  <si>
    <t>Zgrada oznake  A: zgrada muzeja</t>
  </si>
  <si>
    <t>I PODOVI</t>
  </si>
  <si>
    <t>Montaža poda od hrastovih dasaka u centralnom salonu (1. i 2. kat). Daske su deponirane u muzeju. Za spajanje potrebno predviditi izradu spojnih letvica 4x30 mm koje se stavljaju u utor na daskama. Prije postave poda izvršiti podravnanje postojećih drvenih greda sa gornje strane.</t>
  </si>
  <si>
    <t>Centralni salon 1. i 2. kat</t>
  </si>
  <si>
    <t>a) podravnanje postojećih drvenih greda</t>
  </si>
  <si>
    <t>b) polaganje poda od rabljenih hrastovih dasaka sa dobavom i ugradnjom spojnih letvica</t>
  </si>
  <si>
    <t>Izrada podkonstrukcije od jelovih suhih gredica presjeka 8x8 cm. Grede se postavljaju dva reda. Prvi red se slaže poprečno na donju stijenku HEA nosača sa korakom 100 cm. Gornji red se postavlja na prvi red uzdužno uz HEA nosač, sa obje strane nosača. Podkonstrukcija služi kao nosivi raster za pod.</t>
  </si>
  <si>
    <t>Dobava i postava poda od OSB ploča debljine 25mm na pripremljenu podkonstrukciju u prostoru potkrovlja centralnog salona.  Ploče se postavljaju kao podloga za završni pod koji će se montirati u II fazi nakon dovršetka svih grubih radova i instalacija.</t>
  </si>
  <si>
    <t xml:space="preserve">Dobava i postava parne brane i termoizolacije između greda od kamene vune debljine 5 cm. </t>
  </si>
  <si>
    <t>a) parna brana</t>
  </si>
  <si>
    <t>b) kamena vuna 5 cm</t>
  </si>
  <si>
    <t>skela za potrebe dizanja čeličnih profila</t>
  </si>
  <si>
    <t>Bojanje zidova centralnog salona vapanenom bojom dvokratno. Mjesta na kojim je vidljivo oštećenje žbuke i završnog sloja potrebno je prethodno sanirati finom vapnenom žbukom. U cijenu uključena potrebna skela.</t>
  </si>
  <si>
    <t>a) 1. kat</t>
  </si>
  <si>
    <t>b) 2. kat</t>
  </si>
  <si>
    <t>c) potkrovlje</t>
  </si>
  <si>
    <t>d) sanacija oštećenih dijelova žbuke</t>
  </si>
  <si>
    <t>e) otprašivanje i biocidna zaštita postojećeg poda i nove građe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</si>
</sst>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6"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val="singleAccounting"/>
      <sz val="11"/>
      <color theme="1"/>
      <name val="Calibri"/>
      <family val="2"/>
      <charset val="238"/>
      <scheme val="minor"/>
    </font>
    <font>
      <sz val="16"/>
      <color rgb="FFFF0000"/>
      <name val="Calibri"/>
      <family val="2"/>
      <charset val="238"/>
      <scheme val="minor"/>
    </font>
    <font>
      <sz val="11"/>
      <color rgb="FFFF0000"/>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0" fillId="2" borderId="0" xfId="0" applyFill="1" applyAlignment="1">
      <alignment horizontal="center" vertical="top"/>
    </xf>
    <xf numFmtId="0" fontId="0" fillId="2" borderId="0" xfId="0" applyFill="1" applyAlignment="1"/>
    <xf numFmtId="43" fontId="3" fillId="2" borderId="0" xfId="1" applyFont="1" applyFill="1" applyAlignment="1"/>
    <xf numFmtId="43" fontId="3" fillId="2" borderId="0" xfId="1" applyFont="1" applyFill="1" applyAlignment="1">
      <alignment horizontal="center"/>
    </xf>
    <xf numFmtId="0" fontId="0" fillId="0" borderId="0" xfId="0" applyAlignment="1">
      <alignment vertical="top"/>
    </xf>
    <xf numFmtId="0" fontId="0" fillId="2" borderId="0" xfId="0" applyFill="1" applyAlignment="1">
      <alignment vertical="top"/>
    </xf>
    <xf numFmtId="43" fontId="0" fillId="2" borderId="0" xfId="1" applyFont="1" applyFill="1" applyAlignment="1"/>
    <xf numFmtId="43" fontId="0" fillId="2" borderId="0" xfId="1" applyFont="1" applyFill="1" applyAlignment="1">
      <alignment horizontal="center"/>
    </xf>
    <xf numFmtId="0" fontId="0" fillId="0" borderId="0" xfId="0" applyAlignment="1">
      <alignment horizontal="center" vertical="top"/>
    </xf>
    <xf numFmtId="0" fontId="4" fillId="0" borderId="0" xfId="0" applyFont="1" applyAlignment="1">
      <alignment vertical="top"/>
    </xf>
    <xf numFmtId="0" fontId="0" fillId="0" borderId="0" xfId="0" applyAlignment="1"/>
    <xf numFmtId="43" fontId="0" fillId="0" borderId="0" xfId="1" applyFont="1" applyAlignment="1"/>
    <xf numFmtId="43" fontId="0" fillId="0" borderId="0" xfId="1" applyFont="1" applyAlignment="1">
      <alignment horizontal="center"/>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xf numFmtId="43" fontId="2" fillId="0" borderId="0" xfId="1" applyFont="1" applyAlignment="1"/>
    <xf numFmtId="43" fontId="2" fillId="0" borderId="0" xfId="1" applyFont="1" applyAlignment="1">
      <alignment horizontal="center"/>
    </xf>
    <xf numFmtId="0" fontId="0" fillId="0" borderId="0" xfId="0" applyAlignment="1">
      <alignment vertical="top" wrapText="1"/>
    </xf>
    <xf numFmtId="0" fontId="0" fillId="0" borderId="0" xfId="0" applyAlignment="1">
      <alignment horizontal="center"/>
    </xf>
    <xf numFmtId="2" fontId="0" fillId="0" borderId="0" xfId="0" applyNumberFormat="1" applyAlignment="1">
      <alignment horizontal="right"/>
    </xf>
    <xf numFmtId="0" fontId="0" fillId="0" borderId="0" xfId="0" applyNumberFormat="1" applyAlignment="1">
      <alignment vertical="top" wrapText="1"/>
    </xf>
    <xf numFmtId="0" fontId="0" fillId="0" borderId="0" xfId="0" applyNumberFormat="1" applyAlignment="1">
      <alignment vertical="top"/>
    </xf>
    <xf numFmtId="0" fontId="0" fillId="3" borderId="0" xfId="0" applyNumberFormat="1" applyFill="1" applyAlignment="1">
      <alignment vertical="top" wrapText="1"/>
    </xf>
    <xf numFmtId="0" fontId="0" fillId="3" borderId="0" xfId="0" applyNumberFormat="1" applyFill="1" applyAlignment="1">
      <alignment vertical="top"/>
    </xf>
    <xf numFmtId="0" fontId="0" fillId="0" borderId="0" xfId="0" applyFont="1" applyAlignment="1">
      <alignment vertical="top"/>
    </xf>
    <xf numFmtId="0" fontId="2" fillId="0" borderId="0" xfId="0" applyFont="1" applyAlignment="1">
      <alignment horizontal="left"/>
    </xf>
    <xf numFmtId="43" fontId="2" fillId="0" borderId="0" xfId="1" applyFont="1" applyAlignment="1">
      <alignment horizontal="left"/>
    </xf>
    <xf numFmtId="0" fontId="2" fillId="2" borderId="0" xfId="0" applyFont="1" applyFill="1" applyAlignment="1">
      <alignment horizontal="center" vertical="top"/>
    </xf>
    <xf numFmtId="0" fontId="2" fillId="2" borderId="0" xfId="0" applyFont="1" applyFill="1" applyAlignment="1">
      <alignment vertical="top"/>
    </xf>
    <xf numFmtId="0" fontId="2" fillId="2" borderId="0" xfId="0" applyFont="1" applyFill="1" applyAlignment="1"/>
    <xf numFmtId="43" fontId="2" fillId="2" borderId="0" xfId="1" applyFont="1" applyFill="1" applyAlignment="1"/>
    <xf numFmtId="43" fontId="2" fillId="2" borderId="0" xfId="1" applyFont="1" applyFill="1" applyAlignment="1">
      <alignment horizontal="center"/>
    </xf>
    <xf numFmtId="43" fontId="2" fillId="2" borderId="0" xfId="0" applyNumberFormat="1" applyFont="1" applyFill="1" applyAlignment="1">
      <alignment vertical="top"/>
    </xf>
    <xf numFmtId="0" fontId="0" fillId="0" borderId="1" xfId="0" applyBorder="1" applyAlignment="1">
      <alignment horizontal="center" vertical="top"/>
    </xf>
    <xf numFmtId="0" fontId="0" fillId="0" borderId="1" xfId="0" applyBorder="1" applyAlignment="1">
      <alignment vertical="top"/>
    </xf>
    <xf numFmtId="0" fontId="0" fillId="0" borderId="1" xfId="0" applyBorder="1" applyAlignment="1"/>
    <xf numFmtId="43" fontId="0" fillId="0" borderId="1" xfId="1" applyFont="1" applyBorder="1" applyAlignment="1"/>
    <xf numFmtId="43" fontId="0" fillId="0" borderId="1" xfId="1" applyFont="1" applyBorder="1" applyAlignment="1">
      <alignment horizontal="center"/>
    </xf>
    <xf numFmtId="0" fontId="0" fillId="4" borderId="0" xfId="0" applyFill="1" applyAlignment="1">
      <alignment horizontal="center" vertical="top"/>
    </xf>
    <xf numFmtId="0" fontId="0" fillId="4" borderId="0" xfId="0" applyFill="1" applyAlignment="1">
      <alignment vertical="top"/>
    </xf>
    <xf numFmtId="0" fontId="0" fillId="4" borderId="0" xfId="0" applyFill="1" applyAlignment="1"/>
    <xf numFmtId="43" fontId="0" fillId="4" borderId="0" xfId="1" applyFont="1" applyFill="1" applyAlignment="1"/>
    <xf numFmtId="43" fontId="0" fillId="4" borderId="0" xfId="1" applyFont="1" applyFill="1" applyAlignment="1">
      <alignment horizontal="center"/>
    </xf>
    <xf numFmtId="0" fontId="0" fillId="4" borderId="0" xfId="0" applyFont="1" applyFill="1" applyAlignment="1">
      <alignment horizontal="center" vertical="top"/>
    </xf>
    <xf numFmtId="0" fontId="0" fillId="4" borderId="0" xfId="0" applyFont="1" applyFill="1" applyAlignment="1">
      <alignment vertical="top"/>
    </xf>
    <xf numFmtId="0" fontId="0" fillId="4" borderId="0" xfId="0" applyFont="1" applyFill="1" applyAlignment="1"/>
    <xf numFmtId="0" fontId="0" fillId="4" borderId="0" xfId="0" applyFill="1" applyAlignment="1">
      <alignment horizontal="left" vertical="top"/>
    </xf>
    <xf numFmtId="0" fontId="2" fillId="4" borderId="0" xfId="0" applyFont="1" applyFill="1" applyAlignment="1">
      <alignment horizontal="center" vertical="top"/>
    </xf>
    <xf numFmtId="0" fontId="2" fillId="4" borderId="0" xfId="0" applyFont="1" applyFill="1" applyAlignment="1">
      <alignment horizontal="left" vertical="top"/>
    </xf>
    <xf numFmtId="0" fontId="2" fillId="4" borderId="0" xfId="0" applyFont="1" applyFill="1" applyAlignment="1"/>
    <xf numFmtId="43" fontId="2" fillId="4" borderId="0" xfId="1" applyFont="1" applyFill="1" applyAlignment="1"/>
    <xf numFmtId="43" fontId="2" fillId="4" borderId="0" xfId="1" applyFont="1" applyFill="1" applyAlignment="1">
      <alignment horizontal="center"/>
    </xf>
    <xf numFmtId="0" fontId="2" fillId="0" borderId="0" xfId="0" applyFont="1" applyAlignment="1">
      <alignment horizontal="left" vertical="top"/>
    </xf>
    <xf numFmtId="0" fontId="2" fillId="2" borderId="0" xfId="0" applyFont="1" applyFill="1" applyAlignment="1">
      <alignment horizontal="left"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pplyAlignment="1"/>
    <xf numFmtId="43" fontId="5" fillId="0" borderId="0" xfId="1" applyFont="1" applyAlignment="1"/>
    <xf numFmtId="43" fontId="5" fillId="0" borderId="0" xfId="1" applyFont="1" applyAlignment="1">
      <alignment horizontal="center"/>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2" fillId="2" borderId="0" xfId="0" applyFont="1" applyFill="1" applyAlignment="1">
      <alignment horizontal="left" vertical="top"/>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8"/>
  <sheetViews>
    <sheetView tabSelected="1" view="pageBreakPreview" topLeftCell="A83" zoomScaleNormal="100" zoomScaleSheetLayoutView="100" workbookViewId="0">
      <selection activeCell="E47" sqref="E47"/>
    </sheetView>
  </sheetViews>
  <sheetFormatPr defaultColWidth="8.85546875" defaultRowHeight="15" x14ac:dyDescent="0.25"/>
  <cols>
    <col min="1" max="1" width="4.85546875" style="9" customWidth="1"/>
    <col min="2" max="2" width="48.28515625" style="5" customWidth="1"/>
    <col min="3" max="4" width="8.85546875" style="11"/>
    <col min="5" max="5" width="12.140625" style="12" bestFit="1" customWidth="1"/>
    <col min="6" max="6" width="14.28515625" style="13" bestFit="1" customWidth="1"/>
    <col min="7" max="16384" width="8.85546875" style="5"/>
  </cols>
  <sheetData>
    <row r="1" spans="1:6" ht="17.25" x14ac:dyDescent="0.4">
      <c r="A1" s="1"/>
      <c r="B1" s="2" t="s">
        <v>0</v>
      </c>
      <c r="C1" s="2"/>
      <c r="D1" s="2"/>
      <c r="E1" s="3"/>
      <c r="F1" s="4" t="s">
        <v>1</v>
      </c>
    </row>
    <row r="2" spans="1:6" x14ac:dyDescent="0.25">
      <c r="A2" s="1"/>
      <c r="B2" s="6" t="s">
        <v>2</v>
      </c>
      <c r="C2" s="2"/>
      <c r="D2" s="2"/>
      <c r="E2" s="7"/>
      <c r="F2" s="8"/>
    </row>
    <row r="3" spans="1:6" x14ac:dyDescent="0.25">
      <c r="A3" s="1"/>
      <c r="B3" s="6" t="s">
        <v>3</v>
      </c>
      <c r="C3" s="6"/>
      <c r="D3" s="6"/>
      <c r="E3" s="6"/>
      <c r="F3" s="6"/>
    </row>
    <row r="4" spans="1:6" ht="21" x14ac:dyDescent="0.25">
      <c r="B4" s="10" t="s">
        <v>39</v>
      </c>
    </row>
    <row r="6" spans="1:6" x14ac:dyDescent="0.25">
      <c r="C6" s="5"/>
      <c r="D6" s="5"/>
      <c r="E6" s="5"/>
      <c r="F6" s="5"/>
    </row>
    <row r="7" spans="1:6" x14ac:dyDescent="0.25">
      <c r="B7" s="62" t="s">
        <v>40</v>
      </c>
      <c r="C7" s="62"/>
      <c r="D7" s="62"/>
      <c r="E7" s="62"/>
      <c r="F7" s="62"/>
    </row>
    <row r="8" spans="1:6" ht="94.5" customHeight="1" x14ac:dyDescent="0.25">
      <c r="B8" s="63" t="s">
        <v>41</v>
      </c>
      <c r="C8" s="63"/>
      <c r="D8" s="63"/>
      <c r="E8" s="63"/>
      <c r="F8" s="63"/>
    </row>
    <row r="10" spans="1:6" ht="90" customHeight="1" x14ac:dyDescent="0.25">
      <c r="B10" s="63" t="s">
        <v>42</v>
      </c>
      <c r="C10" s="63"/>
      <c r="D10" s="63"/>
      <c r="E10" s="63"/>
      <c r="F10" s="63"/>
    </row>
    <row r="11" spans="1:6" x14ac:dyDescent="0.25">
      <c r="C11" s="5"/>
      <c r="D11" s="5"/>
      <c r="E11" s="5"/>
    </row>
    <row r="12" spans="1:6" x14ac:dyDescent="0.25">
      <c r="B12" s="62" t="s">
        <v>43</v>
      </c>
      <c r="C12" s="62"/>
      <c r="D12" s="62"/>
      <c r="E12" s="62"/>
    </row>
    <row r="14" spans="1:6" x14ac:dyDescent="0.25">
      <c r="B14" s="5" t="s">
        <v>44</v>
      </c>
    </row>
    <row r="16" spans="1:6" s="15" customFormat="1" x14ac:dyDescent="0.25">
      <c r="A16" s="14"/>
      <c r="B16" s="15" t="s">
        <v>4</v>
      </c>
      <c r="C16" s="16"/>
      <c r="D16" s="16"/>
      <c r="E16" s="17"/>
      <c r="F16" s="18"/>
    </row>
    <row r="17" spans="1:6" s="15" customFormat="1" x14ac:dyDescent="0.25">
      <c r="A17" s="14"/>
      <c r="C17" s="16"/>
      <c r="D17" s="16"/>
      <c r="E17" s="17"/>
      <c r="F17" s="18"/>
    </row>
    <row r="18" spans="1:6" x14ac:dyDescent="0.25">
      <c r="B18" s="15"/>
    </row>
    <row r="19" spans="1:6" x14ac:dyDescent="0.25">
      <c r="B19" s="15"/>
    </row>
    <row r="20" spans="1:6" x14ac:dyDescent="0.25">
      <c r="B20" s="19"/>
      <c r="C20" s="20"/>
      <c r="D20" s="21"/>
    </row>
    <row r="21" spans="1:6" s="15" customFormat="1" x14ac:dyDescent="0.25">
      <c r="A21" s="14"/>
      <c r="B21" s="15" t="s">
        <v>45</v>
      </c>
      <c r="C21" s="16"/>
      <c r="D21" s="16"/>
      <c r="E21" s="17"/>
      <c r="F21" s="18"/>
    </row>
    <row r="23" spans="1:6" x14ac:dyDescent="0.25">
      <c r="B23" s="23"/>
      <c r="C23" s="23"/>
      <c r="D23" s="23"/>
      <c r="E23" s="23"/>
    </row>
    <row r="24" spans="1:6" ht="90" x14ac:dyDescent="0.25">
      <c r="A24" s="9" t="s">
        <v>5</v>
      </c>
      <c r="B24" s="22" t="s">
        <v>46</v>
      </c>
      <c r="C24" s="23"/>
      <c r="D24" s="23"/>
      <c r="E24" s="23"/>
    </row>
    <row r="25" spans="1:6" x14ac:dyDescent="0.25">
      <c r="B25" s="5" t="s">
        <v>47</v>
      </c>
      <c r="C25" s="23"/>
      <c r="D25" s="23"/>
      <c r="E25" s="23"/>
    </row>
    <row r="26" spans="1:6" x14ac:dyDescent="0.25">
      <c r="B26" s="5" t="s">
        <v>48</v>
      </c>
      <c r="C26" s="13" t="s">
        <v>8</v>
      </c>
      <c r="D26" s="21">
        <v>200</v>
      </c>
      <c r="F26" s="13">
        <f>SUM(D26*E26)</f>
        <v>0</v>
      </c>
    </row>
    <row r="27" spans="1:6" ht="30" x14ac:dyDescent="0.25">
      <c r="B27" s="22" t="s">
        <v>49</v>
      </c>
      <c r="C27" s="13" t="s">
        <v>8</v>
      </c>
      <c r="D27" s="21">
        <v>200</v>
      </c>
      <c r="F27" s="13">
        <f>SUM(D27*E27)</f>
        <v>0</v>
      </c>
    </row>
    <row r="28" spans="1:6" x14ac:dyDescent="0.25">
      <c r="B28" s="22"/>
      <c r="C28" s="13"/>
      <c r="D28" s="21"/>
    </row>
    <row r="29" spans="1:6" ht="90" x14ac:dyDescent="0.25">
      <c r="A29" s="9" t="s">
        <v>6</v>
      </c>
      <c r="B29" s="24" t="s">
        <v>50</v>
      </c>
      <c r="C29" s="13" t="s">
        <v>8</v>
      </c>
      <c r="D29" s="21">
        <v>100</v>
      </c>
      <c r="F29" s="13">
        <f>SUM(D29*E29)</f>
        <v>0</v>
      </c>
    </row>
    <row r="30" spans="1:6" x14ac:dyDescent="0.25">
      <c r="B30" s="9"/>
      <c r="C30" s="25"/>
      <c r="D30" s="25"/>
      <c r="E30" s="25"/>
    </row>
    <row r="31" spans="1:6" ht="83.1" customHeight="1" x14ac:dyDescent="0.25">
      <c r="A31" s="9" t="s">
        <v>7</v>
      </c>
      <c r="B31" s="24" t="s">
        <v>51</v>
      </c>
      <c r="C31" s="13" t="s">
        <v>8</v>
      </c>
      <c r="D31" s="21">
        <v>100</v>
      </c>
      <c r="F31" s="13">
        <f>SUM(D31*E31)</f>
        <v>0</v>
      </c>
    </row>
    <row r="32" spans="1:6" x14ac:dyDescent="0.25">
      <c r="B32" s="9"/>
      <c r="C32" s="25"/>
      <c r="D32" s="25"/>
      <c r="E32" s="25"/>
    </row>
    <row r="33" spans="1:6" x14ac:dyDescent="0.25">
      <c r="B33" s="23"/>
      <c r="C33" s="23"/>
      <c r="D33" s="23"/>
      <c r="E33" s="23"/>
    </row>
    <row r="34" spans="1:6" ht="30" x14ac:dyDescent="0.25">
      <c r="A34" s="9" t="s">
        <v>9</v>
      </c>
      <c r="B34" s="24" t="s">
        <v>52</v>
      </c>
      <c r="C34" s="13"/>
      <c r="D34" s="21"/>
    </row>
    <row r="35" spans="1:6" x14ac:dyDescent="0.25">
      <c r="B35" s="24" t="s">
        <v>53</v>
      </c>
      <c r="C35" s="13" t="s">
        <v>8</v>
      </c>
      <c r="D35" s="21">
        <v>100</v>
      </c>
      <c r="F35" s="13">
        <f>SUM(D35*E35)</f>
        <v>0</v>
      </c>
    </row>
    <row r="36" spans="1:6" x14ac:dyDescent="0.25">
      <c r="B36" s="24" t="s">
        <v>54</v>
      </c>
      <c r="C36" s="13" t="s">
        <v>8</v>
      </c>
      <c r="D36" s="21">
        <v>100</v>
      </c>
      <c r="F36" s="13">
        <f>SUM(D36*E36)</f>
        <v>0</v>
      </c>
    </row>
    <row r="37" spans="1:6" x14ac:dyDescent="0.25">
      <c r="B37" s="9"/>
      <c r="C37" s="25"/>
      <c r="D37" s="25"/>
      <c r="E37" s="25"/>
    </row>
    <row r="38" spans="1:6" x14ac:dyDescent="0.25">
      <c r="A38" s="1"/>
      <c r="B38" s="64" t="s">
        <v>45</v>
      </c>
      <c r="C38" s="64"/>
      <c r="D38" s="64"/>
      <c r="E38" s="64"/>
      <c r="F38" s="8">
        <f>SUM(F20:F37)</f>
        <v>0</v>
      </c>
    </row>
    <row r="41" spans="1:6" s="15" customFormat="1" x14ac:dyDescent="0.25">
      <c r="A41" s="14"/>
      <c r="B41" s="15" t="s">
        <v>10</v>
      </c>
      <c r="C41" s="16"/>
      <c r="D41" s="16"/>
      <c r="E41" s="17"/>
      <c r="F41" s="18"/>
    </row>
    <row r="43" spans="1:6" ht="255" x14ac:dyDescent="0.25">
      <c r="A43" s="9" t="s">
        <v>5</v>
      </c>
      <c r="B43" s="19" t="s">
        <v>11</v>
      </c>
      <c r="C43" s="5"/>
      <c r="D43" s="5"/>
      <c r="E43" s="5"/>
      <c r="F43" s="5"/>
    </row>
    <row r="44" spans="1:6" x14ac:dyDescent="0.25">
      <c r="B44" s="11" t="s">
        <v>12</v>
      </c>
      <c r="C44" s="13" t="s">
        <v>13</v>
      </c>
      <c r="D44" s="21">
        <v>17</v>
      </c>
      <c r="F44" s="13">
        <f>SUM(D44*E44)</f>
        <v>0</v>
      </c>
    </row>
    <row r="46" spans="1:6" ht="165" x14ac:dyDescent="0.25">
      <c r="A46" s="9" t="s">
        <v>6</v>
      </c>
      <c r="B46" s="22" t="s">
        <v>14</v>
      </c>
      <c r="C46" s="23"/>
      <c r="D46" s="23"/>
      <c r="E46" s="23"/>
    </row>
    <row r="47" spans="1:6" x14ac:dyDescent="0.25">
      <c r="B47" s="11" t="s">
        <v>15</v>
      </c>
      <c r="C47" s="13" t="s">
        <v>16</v>
      </c>
      <c r="D47" s="21">
        <v>3800</v>
      </c>
      <c r="F47" s="13">
        <f>SUM(D47*E47)</f>
        <v>0</v>
      </c>
    </row>
    <row r="48" spans="1:6" x14ac:dyDescent="0.25">
      <c r="C48" s="5"/>
    </row>
    <row r="50" spans="1:6" x14ac:dyDescent="0.25">
      <c r="A50" s="1"/>
      <c r="B50" s="64" t="s">
        <v>17</v>
      </c>
      <c r="C50" s="64"/>
      <c r="D50" s="64"/>
      <c r="E50" s="64"/>
      <c r="F50" s="8">
        <f>SUM(F43:F49)</f>
        <v>0</v>
      </c>
    </row>
    <row r="51" spans="1:6" x14ac:dyDescent="0.25">
      <c r="B51" s="54"/>
      <c r="C51" s="27"/>
      <c r="D51" s="27"/>
      <c r="E51" s="28"/>
    </row>
    <row r="53" spans="1:6" s="15" customFormat="1" x14ac:dyDescent="0.25">
      <c r="A53" s="14"/>
      <c r="B53" s="15" t="s">
        <v>18</v>
      </c>
      <c r="C53" s="16"/>
      <c r="D53" s="16"/>
      <c r="E53" s="17"/>
      <c r="F53" s="18"/>
    </row>
    <row r="56" spans="1:6" ht="210" x14ac:dyDescent="0.25">
      <c r="A56" s="9" t="s">
        <v>5</v>
      </c>
      <c r="B56" s="19" t="s">
        <v>19</v>
      </c>
      <c r="C56" s="5"/>
      <c r="D56" s="5"/>
      <c r="E56" s="5"/>
    </row>
    <row r="57" spans="1:6" x14ac:dyDescent="0.25">
      <c r="B57" s="11"/>
      <c r="C57" s="5"/>
      <c r="D57" s="56"/>
      <c r="E57" s="5"/>
    </row>
    <row r="58" spans="1:6" x14ac:dyDescent="0.25">
      <c r="B58" s="11" t="s">
        <v>55</v>
      </c>
      <c r="C58" s="13" t="s">
        <v>8</v>
      </c>
      <c r="D58" s="21">
        <v>50</v>
      </c>
      <c r="F58" s="13">
        <f>SUM(D58*E58)</f>
        <v>0</v>
      </c>
    </row>
    <row r="59" spans="1:6" x14ac:dyDescent="0.25">
      <c r="C59" s="5"/>
      <c r="D59" s="5"/>
      <c r="E59" s="5"/>
    </row>
    <row r="60" spans="1:6" ht="60" x14ac:dyDescent="0.25">
      <c r="A60" s="9" t="s">
        <v>6</v>
      </c>
      <c r="B60" s="19" t="s">
        <v>20</v>
      </c>
      <c r="C60" s="5"/>
      <c r="D60" s="5"/>
      <c r="E60" s="5"/>
    </row>
    <row r="61" spans="1:6" x14ac:dyDescent="0.25">
      <c r="B61" s="11" t="s">
        <v>21</v>
      </c>
      <c r="C61" s="5"/>
      <c r="D61" s="56"/>
      <c r="E61" s="5"/>
    </row>
    <row r="62" spans="1:6" x14ac:dyDescent="0.25">
      <c r="B62" s="11" t="s">
        <v>22</v>
      </c>
      <c r="C62" s="13" t="s">
        <v>23</v>
      </c>
      <c r="D62" s="21">
        <v>10</v>
      </c>
      <c r="F62" s="13">
        <f t="shared" ref="F62:F63" si="0">SUM(D62*E62)</f>
        <v>0</v>
      </c>
    </row>
    <row r="63" spans="1:6" x14ac:dyDescent="0.25">
      <c r="B63" s="11" t="s">
        <v>24</v>
      </c>
      <c r="C63" s="13" t="s">
        <v>23</v>
      </c>
      <c r="D63" s="21">
        <v>10</v>
      </c>
      <c r="F63" s="13">
        <f t="shared" si="0"/>
        <v>0</v>
      </c>
    </row>
    <row r="65" spans="1:10" s="15" customFormat="1" x14ac:dyDescent="0.25">
      <c r="A65" s="29"/>
      <c r="B65" s="30" t="s">
        <v>25</v>
      </c>
      <c r="C65" s="31"/>
      <c r="D65" s="31"/>
      <c r="E65" s="32"/>
      <c r="F65" s="33">
        <f>SUM(F57:F64)</f>
        <v>0</v>
      </c>
    </row>
    <row r="68" spans="1:10" s="15" customFormat="1" x14ac:dyDescent="0.25">
      <c r="A68" s="14"/>
      <c r="B68" s="15" t="s">
        <v>26</v>
      </c>
      <c r="C68" s="16"/>
      <c r="D68" s="16"/>
      <c r="E68" s="17"/>
      <c r="F68" s="18"/>
    </row>
    <row r="70" spans="1:10" s="15" customFormat="1" x14ac:dyDescent="0.25">
      <c r="A70" s="14"/>
      <c r="B70" s="15" t="s">
        <v>27</v>
      </c>
      <c r="C70" s="16"/>
      <c r="D70" s="16"/>
      <c r="E70" s="17"/>
      <c r="F70" s="18"/>
    </row>
    <row r="72" spans="1:10" ht="75" x14ac:dyDescent="0.25">
      <c r="A72" s="9" t="s">
        <v>5</v>
      </c>
      <c r="B72" s="19" t="s">
        <v>56</v>
      </c>
      <c r="C72" s="5"/>
      <c r="D72" s="5"/>
      <c r="E72" s="5"/>
      <c r="J72" s="13"/>
    </row>
    <row r="73" spans="1:10" x14ac:dyDescent="0.25">
      <c r="B73" s="11" t="s">
        <v>57</v>
      </c>
      <c r="C73" s="13" t="s">
        <v>8</v>
      </c>
      <c r="D73" s="21">
        <v>150</v>
      </c>
      <c r="F73" s="13">
        <f t="shared" ref="F73:F77" si="1">D73*E73</f>
        <v>0</v>
      </c>
      <c r="H73" s="21"/>
      <c r="I73" s="12"/>
      <c r="J73" s="13"/>
    </row>
    <row r="74" spans="1:10" x14ac:dyDescent="0.25">
      <c r="B74" s="11" t="s">
        <v>58</v>
      </c>
      <c r="C74" s="13" t="s">
        <v>8</v>
      </c>
      <c r="D74" s="21">
        <v>150</v>
      </c>
      <c r="F74" s="13">
        <f t="shared" si="1"/>
        <v>0</v>
      </c>
      <c r="H74" s="21"/>
      <c r="I74" s="12"/>
      <c r="J74" s="13"/>
    </row>
    <row r="75" spans="1:10" x14ac:dyDescent="0.25">
      <c r="B75" s="11" t="s">
        <v>59</v>
      </c>
      <c r="C75" s="13" t="s">
        <v>8</v>
      </c>
      <c r="D75" s="21">
        <v>120</v>
      </c>
      <c r="F75" s="13">
        <f t="shared" si="1"/>
        <v>0</v>
      </c>
      <c r="H75" s="21"/>
      <c r="I75" s="12"/>
      <c r="J75" s="13"/>
    </row>
    <row r="76" spans="1:10" x14ac:dyDescent="0.25">
      <c r="B76" s="11" t="s">
        <v>60</v>
      </c>
      <c r="C76" s="13" t="s">
        <v>8</v>
      </c>
      <c r="D76" s="21">
        <v>50</v>
      </c>
      <c r="F76" s="13">
        <f t="shared" si="1"/>
        <v>0</v>
      </c>
      <c r="H76" s="21"/>
      <c r="I76" s="12"/>
      <c r="J76" s="13"/>
    </row>
    <row r="77" spans="1:10" ht="30" x14ac:dyDescent="0.25">
      <c r="B77" s="19" t="s">
        <v>61</v>
      </c>
      <c r="C77" s="13" t="s">
        <v>8</v>
      </c>
      <c r="D77" s="21">
        <v>250</v>
      </c>
      <c r="F77" s="13">
        <f t="shared" si="1"/>
        <v>0</v>
      </c>
      <c r="H77" s="21"/>
      <c r="I77" s="12"/>
      <c r="J77" s="13"/>
    </row>
    <row r="80" spans="1:10" x14ac:dyDescent="0.25">
      <c r="A80" s="1"/>
      <c r="B80" s="30" t="s">
        <v>28</v>
      </c>
      <c r="C80" s="30"/>
      <c r="D80" s="30"/>
      <c r="E80" s="30"/>
      <c r="F80" s="34">
        <f>SUM(F73:F79)</f>
        <v>0</v>
      </c>
    </row>
    <row r="83" spans="1:6" s="15" customFormat="1" x14ac:dyDescent="0.25">
      <c r="A83" s="14"/>
      <c r="B83" s="15" t="s">
        <v>29</v>
      </c>
      <c r="C83" s="16"/>
      <c r="D83" s="16"/>
      <c r="E83" s="17"/>
      <c r="F83" s="18"/>
    </row>
    <row r="84" spans="1:6" x14ac:dyDescent="0.25">
      <c r="B84" s="15" t="s">
        <v>30</v>
      </c>
    </row>
    <row r="85" spans="1:6" x14ac:dyDescent="0.25">
      <c r="B85" s="15" t="s">
        <v>31</v>
      </c>
      <c r="C85" s="16"/>
      <c r="D85" s="16"/>
    </row>
    <row r="87" spans="1:6" x14ac:dyDescent="0.25">
      <c r="B87" s="15" t="s">
        <v>45</v>
      </c>
      <c r="C87" s="16"/>
      <c r="D87" s="16"/>
      <c r="F87" s="13">
        <f>SUM(F38)</f>
        <v>0</v>
      </c>
    </row>
    <row r="88" spans="1:6" x14ac:dyDescent="0.25">
      <c r="B88" s="15" t="s">
        <v>10</v>
      </c>
      <c r="C88" s="16"/>
      <c r="D88" s="16"/>
      <c r="F88" s="13">
        <f>SUM(F50)</f>
        <v>0</v>
      </c>
    </row>
    <row r="89" spans="1:6" x14ac:dyDescent="0.25">
      <c r="B89" s="15" t="s">
        <v>18</v>
      </c>
      <c r="C89" s="16"/>
      <c r="F89" s="13">
        <f>SUM(F65)</f>
        <v>0</v>
      </c>
    </row>
    <row r="90" spans="1:6" x14ac:dyDescent="0.25">
      <c r="A90" s="35"/>
      <c r="B90" s="36" t="s">
        <v>32</v>
      </c>
      <c r="C90" s="37"/>
      <c r="D90" s="37"/>
      <c r="E90" s="38"/>
      <c r="F90" s="39">
        <f>SUM(F87:F89)</f>
        <v>0</v>
      </c>
    </row>
    <row r="92" spans="1:6" x14ac:dyDescent="0.25">
      <c r="B92" s="15" t="s">
        <v>26</v>
      </c>
      <c r="C92" s="16"/>
    </row>
    <row r="94" spans="1:6" x14ac:dyDescent="0.25">
      <c r="B94" s="61" t="s">
        <v>33</v>
      </c>
      <c r="C94" s="61"/>
      <c r="D94" s="61"/>
    </row>
    <row r="95" spans="1:6" x14ac:dyDescent="0.25">
      <c r="B95" s="61"/>
      <c r="C95" s="61"/>
      <c r="D95" s="61"/>
      <c r="E95" s="61"/>
      <c r="F95" s="61"/>
    </row>
    <row r="96" spans="1:6" x14ac:dyDescent="0.25">
      <c r="B96" s="15" t="s">
        <v>27</v>
      </c>
      <c r="C96" s="16"/>
      <c r="D96" s="16"/>
      <c r="E96" s="17"/>
      <c r="F96" s="13">
        <f>SUM(F80)</f>
        <v>0</v>
      </c>
    </row>
    <row r="97" spans="1:7" x14ac:dyDescent="0.25">
      <c r="A97" s="35"/>
      <c r="B97" s="36" t="s">
        <v>34</v>
      </c>
      <c r="C97" s="37"/>
      <c r="D97" s="37"/>
      <c r="E97" s="38"/>
      <c r="F97" s="39">
        <f>SUM(F96)</f>
        <v>0</v>
      </c>
    </row>
    <row r="99" spans="1:7" x14ac:dyDescent="0.25">
      <c r="A99" s="57"/>
      <c r="B99" s="56"/>
      <c r="C99" s="58"/>
      <c r="D99" s="58"/>
      <c r="E99" s="59"/>
      <c r="F99" s="60"/>
    </row>
    <row r="100" spans="1:7" x14ac:dyDescent="0.25">
      <c r="A100" s="57"/>
      <c r="B100" s="56"/>
      <c r="C100" s="58"/>
      <c r="D100" s="58"/>
      <c r="E100" s="59"/>
      <c r="F100" s="60"/>
    </row>
    <row r="101" spans="1:7" x14ac:dyDescent="0.25">
      <c r="A101" s="40"/>
      <c r="B101" s="41" t="s">
        <v>35</v>
      </c>
      <c r="C101" s="42"/>
      <c r="D101" s="42"/>
      <c r="E101" s="43"/>
      <c r="F101" s="44"/>
    </row>
    <row r="102" spans="1:7" x14ac:dyDescent="0.25">
      <c r="A102" s="40"/>
      <c r="B102" s="41"/>
      <c r="C102" s="42"/>
      <c r="D102" s="42"/>
      <c r="E102" s="43"/>
      <c r="F102" s="44"/>
    </row>
    <row r="103" spans="1:7" s="26" customFormat="1" x14ac:dyDescent="0.25">
      <c r="A103" s="45"/>
      <c r="B103" s="46" t="s">
        <v>4</v>
      </c>
      <c r="C103" s="47"/>
      <c r="D103" s="47"/>
      <c r="E103" s="43"/>
      <c r="F103" s="44">
        <f>SUM(F90)</f>
        <v>0</v>
      </c>
    </row>
    <row r="104" spans="1:7" s="26" customFormat="1" x14ac:dyDescent="0.25">
      <c r="A104" s="45"/>
      <c r="B104" s="46" t="s">
        <v>26</v>
      </c>
      <c r="C104" s="47"/>
      <c r="D104" s="47"/>
      <c r="E104" s="43"/>
      <c r="F104" s="44">
        <f>SUM(F97)</f>
        <v>0</v>
      </c>
    </row>
    <row r="105" spans="1:7" s="26" customFormat="1" x14ac:dyDescent="0.25">
      <c r="A105" s="45"/>
      <c r="B105" s="46"/>
      <c r="C105" s="47"/>
      <c r="D105" s="47"/>
      <c r="E105" s="43"/>
      <c r="F105" s="44"/>
    </row>
    <row r="106" spans="1:7" s="15" customFormat="1" x14ac:dyDescent="0.25">
      <c r="A106" s="29"/>
      <c r="B106" s="55" t="s">
        <v>36</v>
      </c>
      <c r="C106" s="31"/>
      <c r="D106" s="31"/>
      <c r="E106" s="32"/>
      <c r="F106" s="33">
        <f>SUM(F102:F105)</f>
        <v>0</v>
      </c>
      <c r="G106" s="26"/>
    </row>
    <row r="107" spans="1:7" x14ac:dyDescent="0.25">
      <c r="A107" s="40"/>
      <c r="B107" s="48" t="s">
        <v>37</v>
      </c>
      <c r="C107" s="42"/>
      <c r="D107" s="42"/>
      <c r="E107" s="43"/>
      <c r="F107" s="44">
        <f>SUM(F106*0.25)</f>
        <v>0</v>
      </c>
    </row>
    <row r="108" spans="1:7" s="15" customFormat="1" x14ac:dyDescent="0.25">
      <c r="A108" s="49"/>
      <c r="B108" s="50" t="s">
        <v>38</v>
      </c>
      <c r="C108" s="51"/>
      <c r="D108" s="51"/>
      <c r="E108" s="52"/>
      <c r="F108" s="53">
        <f>SUM(F106:F107)</f>
        <v>0</v>
      </c>
    </row>
  </sheetData>
  <mergeCells count="8">
    <mergeCell ref="B94:D94"/>
    <mergeCell ref="B95:F95"/>
    <mergeCell ref="B7:F7"/>
    <mergeCell ref="B8:F8"/>
    <mergeCell ref="B10:F10"/>
    <mergeCell ref="B12:E12"/>
    <mergeCell ref="B38:E38"/>
    <mergeCell ref="B50:E50"/>
  </mergeCells>
  <pageMargins left="0.25" right="0.25" top="0.75" bottom="0.75" header="0.3" footer="0.3"/>
  <pageSetup paperSize="9" orientation="portrait" r:id="rId1"/>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Robert</cp:lastModifiedBy>
  <cp:lastPrinted>2020-02-27T06:36:02Z</cp:lastPrinted>
  <dcterms:created xsi:type="dcterms:W3CDTF">2020-01-28T13:00:03Z</dcterms:created>
  <dcterms:modified xsi:type="dcterms:W3CDTF">2020-02-28T07:25:57Z</dcterms:modified>
</cp:coreProperties>
</file>